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8" i="1" l="1"/>
  <c r="K7" i="1"/>
  <c r="K9" i="1"/>
  <c r="K10" i="1"/>
  <c r="K11" i="1"/>
  <c r="K12" i="1"/>
  <c r="K13" i="1"/>
  <c r="K14" i="1"/>
  <c r="K15" i="1"/>
  <c r="J8" i="1"/>
  <c r="J9" i="1"/>
  <c r="J10" i="1"/>
  <c r="J11" i="1"/>
  <c r="J12" i="1"/>
  <c r="J13" i="1"/>
  <c r="J14" i="1"/>
  <c r="J15" i="1"/>
  <c r="J7" i="1"/>
  <c r="I8" i="1"/>
  <c r="I9" i="1"/>
  <c r="I10" i="1"/>
  <c r="I11" i="1"/>
  <c r="I12" i="1"/>
  <c r="I13" i="1"/>
  <c r="I14" i="1"/>
  <c r="I15" i="1"/>
  <c r="I7" i="1"/>
  <c r="H8" i="1"/>
  <c r="H9" i="1"/>
  <c r="H10" i="1"/>
  <c r="H11" i="1"/>
  <c r="H12" i="1"/>
  <c r="H13" i="1"/>
  <c r="H14" i="1"/>
  <c r="H15" i="1"/>
  <c r="H7" i="1"/>
  <c r="G8" i="1"/>
  <c r="G9" i="1"/>
  <c r="G10" i="1"/>
  <c r="G11" i="1"/>
  <c r="G12" i="1"/>
  <c r="G13" i="1"/>
  <c r="G14" i="1"/>
  <c r="G15" i="1"/>
  <c r="G7" i="1"/>
  <c r="F8" i="1"/>
  <c r="F9" i="1"/>
  <c r="F10" i="1"/>
  <c r="F11" i="1"/>
  <c r="F12" i="1"/>
  <c r="F13" i="1"/>
  <c r="F14" i="1"/>
  <c r="F15" i="1"/>
  <c r="F7" i="1"/>
</calcChain>
</file>

<file path=xl/sharedStrings.xml><?xml version="1.0" encoding="utf-8"?>
<sst xmlns="http://schemas.openxmlformats.org/spreadsheetml/2006/main" count="31" uniqueCount="31">
  <si>
    <t>FACTURA</t>
  </si>
  <si>
    <t>CLIENTE</t>
  </si>
  <si>
    <t>PRODUCTO</t>
  </si>
  <si>
    <t>CANTIDAD</t>
  </si>
  <si>
    <t>V/UNITARIO</t>
  </si>
  <si>
    <t>VALOR BRUTO</t>
  </si>
  <si>
    <t>DESCUENTO</t>
  </si>
  <si>
    <t>SUBTOTAL</t>
  </si>
  <si>
    <t>IVA</t>
  </si>
  <si>
    <t>R/FUENTE</t>
  </si>
  <si>
    <t>TOTAL A PAGAR</t>
  </si>
  <si>
    <t>PAPELERIA PLANET</t>
  </si>
  <si>
    <t>PLANILLA DE VENTAS</t>
  </si>
  <si>
    <t>Restaurante JYM</t>
  </si>
  <si>
    <t>Corporación Artes y Oficios</t>
  </si>
  <si>
    <t>Casa de la Cultura Pedrito Ruiz</t>
  </si>
  <si>
    <t>Hospital San Rafael</t>
  </si>
  <si>
    <t>Almacén Variedades Kristy</t>
  </si>
  <si>
    <t>Construcciones Carlos E. Restrepo</t>
  </si>
  <si>
    <t>Ferreteria como en Casa</t>
  </si>
  <si>
    <t>Deposito Caliche</t>
  </si>
  <si>
    <t>Colegio Atanacio Girardot</t>
  </si>
  <si>
    <t>Block tamaño oficio cuadriculado</t>
  </si>
  <si>
    <t>Caja de legajadores X 12 U</t>
  </si>
  <si>
    <t>Caja de lapiceros kilometricos X 12 U</t>
  </si>
  <si>
    <t>Caja de marcadores negro para tablero X 10 U</t>
  </si>
  <si>
    <t>Caja de resmas papel troquelado blanco X 20 U</t>
  </si>
  <si>
    <t>Grapadora Mediana</t>
  </si>
  <si>
    <t>Block Dibujo Técnico</t>
  </si>
  <si>
    <t>Caja lápiz mirado N° 2 X 12 U</t>
  </si>
  <si>
    <t xml:space="preserve">Tinta pelikan para sellos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</si>
</sst>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8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80132</xdr:colOff>
      <xdr:row>0</xdr:row>
      <xdr:rowOff>61881</xdr:rowOff>
    </xdr:from>
    <xdr:to>
      <xdr:col>1</xdr:col>
      <xdr:colOff>1476376</xdr:colOff>
      <xdr:row>4</xdr:row>
      <xdr:rowOff>228927</xdr:rowOff>
    </xdr:to>
    <xdr:pic>
      <xdr:nvPicPr>
        <xdr:cNvPr id="2" name="1 Imagen" descr="Resultado de imagen para papeler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132" y="61881"/>
          <a:ext cx="1396244" cy="929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B9" sqref="B9"/>
    </sheetView>
  </sheetViews>
  <sheetFormatPr baseColWidth="10" defaultRowHeight="15" x14ac:dyDescent="0.25"/>
  <cols>
    <col min="2" max="2" width="32" customWidth="1"/>
    <col min="3" max="3" width="42.42578125" customWidth="1"/>
    <col min="4" max="4" width="13.7109375" customWidth="1"/>
    <col min="5" max="5" width="15.7109375" customWidth="1"/>
    <col min="6" max="6" width="18.140625" customWidth="1"/>
    <col min="7" max="7" width="15.42578125" customWidth="1"/>
    <col min="8" max="8" width="14.42578125" customWidth="1"/>
    <col min="10" max="10" width="12.42578125" customWidth="1"/>
    <col min="11" max="11" width="18.7109375" customWidth="1"/>
  </cols>
  <sheetData>
    <row r="1" spans="1:11" x14ac:dyDescent="0.25">
      <c r="A1" s="1"/>
      <c r="B1" s="1"/>
      <c r="C1" s="2" t="s">
        <v>11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 t="s">
        <v>12</v>
      </c>
      <c r="D4" s="2"/>
      <c r="E4" s="2"/>
      <c r="F4" s="2"/>
      <c r="G4" s="2"/>
      <c r="H4" s="2"/>
      <c r="I4" s="2"/>
      <c r="J4" s="2"/>
      <c r="K4" s="2"/>
    </row>
    <row r="5" spans="1:11" ht="21.75" customHeight="1" x14ac:dyDescent="0.25">
      <c r="A5" s="1"/>
      <c r="B5" s="1"/>
      <c r="C5" s="2"/>
      <c r="D5" s="2"/>
      <c r="E5" s="2"/>
      <c r="F5" s="2"/>
      <c r="G5" s="2"/>
      <c r="H5" s="2"/>
      <c r="I5" s="2"/>
      <c r="J5" s="2"/>
      <c r="K5" s="2"/>
    </row>
    <row r="6" spans="1:11" ht="15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ht="15.75" x14ac:dyDescent="0.25">
      <c r="A7" s="4">
        <v>666</v>
      </c>
      <c r="B7" s="4" t="s">
        <v>13</v>
      </c>
      <c r="C7" s="4" t="s">
        <v>22</v>
      </c>
      <c r="D7" s="4">
        <v>20</v>
      </c>
      <c r="E7" s="5">
        <v>800</v>
      </c>
      <c r="F7" s="5">
        <f>D7*E7</f>
        <v>16000</v>
      </c>
      <c r="G7" s="5">
        <f>F7*5%</f>
        <v>800</v>
      </c>
      <c r="H7" s="5">
        <f>F7-G7</f>
        <v>15200</v>
      </c>
      <c r="I7" s="5">
        <f>H7*19%</f>
        <v>2888</v>
      </c>
      <c r="J7" s="5">
        <f>H7*3.5%</f>
        <v>532</v>
      </c>
      <c r="K7" s="5">
        <f>H7+I7-J7</f>
        <v>17556</v>
      </c>
    </row>
    <row r="8" spans="1:11" ht="15.75" x14ac:dyDescent="0.25">
      <c r="A8" s="4">
        <v>667</v>
      </c>
      <c r="B8" s="4" t="s">
        <v>14</v>
      </c>
      <c r="C8" s="4" t="s">
        <v>25</v>
      </c>
      <c r="D8" s="4">
        <v>20</v>
      </c>
      <c r="E8" s="5">
        <v>10478</v>
      </c>
      <c r="F8" s="5">
        <f t="shared" ref="F8:F15" si="0">D8*E8</f>
        <v>209560</v>
      </c>
      <c r="G8" s="5">
        <f>F8*5%</f>
        <v>10478</v>
      </c>
      <c r="H8" s="5">
        <f t="shared" ref="H8:H15" si="1">F8-G8</f>
        <v>199082</v>
      </c>
      <c r="I8" s="5">
        <f t="shared" ref="I8:I15" si="2">H8*19%</f>
        <v>37825.58</v>
      </c>
      <c r="J8" s="5">
        <f t="shared" ref="J8:J15" si="3">H8*3.5%</f>
        <v>6967.8700000000008</v>
      </c>
      <c r="K8" s="5">
        <f>H8+I8-J8</f>
        <v>229939.71000000002</v>
      </c>
    </row>
    <row r="9" spans="1:11" ht="15.75" x14ac:dyDescent="0.25">
      <c r="A9" s="4">
        <v>668</v>
      </c>
      <c r="B9" s="4" t="s">
        <v>15</v>
      </c>
      <c r="C9" s="4" t="s">
        <v>27</v>
      </c>
      <c r="D9" s="4">
        <v>20</v>
      </c>
      <c r="E9" s="5">
        <v>4607</v>
      </c>
      <c r="F9" s="5">
        <f t="shared" si="0"/>
        <v>92140</v>
      </c>
      <c r="G9" s="5">
        <f t="shared" ref="G8:G15" si="4">F9*5%</f>
        <v>4607</v>
      </c>
      <c r="H9" s="5">
        <f t="shared" si="1"/>
        <v>87533</v>
      </c>
      <c r="I9" s="5">
        <f t="shared" si="2"/>
        <v>16631.27</v>
      </c>
      <c r="J9" s="5">
        <f t="shared" si="3"/>
        <v>3063.6550000000002</v>
      </c>
      <c r="K9" s="5">
        <f t="shared" ref="K8:K15" si="5">H9+I9-J9</f>
        <v>101100.61500000001</v>
      </c>
    </row>
    <row r="10" spans="1:11" ht="15.75" x14ac:dyDescent="0.25">
      <c r="A10" s="4">
        <v>669</v>
      </c>
      <c r="B10" s="4" t="s">
        <v>16</v>
      </c>
      <c r="C10" s="4" t="s">
        <v>26</v>
      </c>
      <c r="D10" s="4">
        <v>20</v>
      </c>
      <c r="E10" s="5">
        <v>62360</v>
      </c>
      <c r="F10" s="5">
        <f t="shared" si="0"/>
        <v>1247200</v>
      </c>
      <c r="G10" s="5">
        <f t="shared" si="4"/>
        <v>62360</v>
      </c>
      <c r="H10" s="5">
        <f t="shared" si="1"/>
        <v>1184840</v>
      </c>
      <c r="I10" s="5">
        <f t="shared" si="2"/>
        <v>225119.6</v>
      </c>
      <c r="J10" s="5">
        <f t="shared" si="3"/>
        <v>41469.4</v>
      </c>
      <c r="K10" s="5">
        <f t="shared" si="5"/>
        <v>1368490.2000000002</v>
      </c>
    </row>
    <row r="11" spans="1:11" ht="15.75" x14ac:dyDescent="0.25">
      <c r="A11" s="4">
        <v>670</v>
      </c>
      <c r="B11" s="4" t="s">
        <v>17</v>
      </c>
      <c r="C11" s="4" t="s">
        <v>30</v>
      </c>
      <c r="D11" s="4">
        <v>20</v>
      </c>
      <c r="E11" s="5">
        <v>1000</v>
      </c>
      <c r="F11" s="5">
        <f t="shared" si="0"/>
        <v>20000</v>
      </c>
      <c r="G11" s="5">
        <f t="shared" si="4"/>
        <v>1000</v>
      </c>
      <c r="H11" s="5">
        <f t="shared" si="1"/>
        <v>19000</v>
      </c>
      <c r="I11" s="5">
        <f t="shared" si="2"/>
        <v>3610</v>
      </c>
      <c r="J11" s="5">
        <f t="shared" si="3"/>
        <v>665.00000000000011</v>
      </c>
      <c r="K11" s="5">
        <f t="shared" si="5"/>
        <v>21945</v>
      </c>
    </row>
    <row r="12" spans="1:11" ht="15.75" x14ac:dyDescent="0.25">
      <c r="A12" s="4">
        <v>671</v>
      </c>
      <c r="B12" s="4" t="s">
        <v>18</v>
      </c>
      <c r="C12" s="4" t="s">
        <v>29</v>
      </c>
      <c r="D12" s="4">
        <v>20</v>
      </c>
      <c r="E12" s="5">
        <v>5256</v>
      </c>
      <c r="F12" s="5">
        <f t="shared" si="0"/>
        <v>105120</v>
      </c>
      <c r="G12" s="5">
        <f t="shared" si="4"/>
        <v>5256</v>
      </c>
      <c r="H12" s="5">
        <f t="shared" si="1"/>
        <v>99864</v>
      </c>
      <c r="I12" s="5">
        <f t="shared" si="2"/>
        <v>18974.16</v>
      </c>
      <c r="J12" s="5">
        <f t="shared" si="3"/>
        <v>3495.2400000000002</v>
      </c>
      <c r="K12" s="5">
        <f t="shared" si="5"/>
        <v>115342.92</v>
      </c>
    </row>
    <row r="13" spans="1:11" ht="15.75" x14ac:dyDescent="0.25">
      <c r="A13" s="4">
        <v>672</v>
      </c>
      <c r="B13" s="4" t="s">
        <v>19</v>
      </c>
      <c r="C13" s="4" t="s">
        <v>23</v>
      </c>
      <c r="D13" s="4">
        <v>20</v>
      </c>
      <c r="E13" s="5">
        <v>5148</v>
      </c>
      <c r="F13" s="5">
        <f t="shared" si="0"/>
        <v>102960</v>
      </c>
      <c r="G13" s="5">
        <f t="shared" si="4"/>
        <v>5148</v>
      </c>
      <c r="H13" s="5">
        <f t="shared" si="1"/>
        <v>97812</v>
      </c>
      <c r="I13" s="5">
        <f t="shared" si="2"/>
        <v>18584.28</v>
      </c>
      <c r="J13" s="5">
        <f t="shared" si="3"/>
        <v>3423.4200000000005</v>
      </c>
      <c r="K13" s="5">
        <f t="shared" si="5"/>
        <v>112972.86</v>
      </c>
    </row>
    <row r="14" spans="1:11" ht="15.75" x14ac:dyDescent="0.25">
      <c r="A14" s="4">
        <v>673</v>
      </c>
      <c r="B14" s="4" t="s">
        <v>20</v>
      </c>
      <c r="C14" s="4" t="s">
        <v>24</v>
      </c>
      <c r="D14" s="4">
        <v>20</v>
      </c>
      <c r="E14" s="5">
        <v>1990</v>
      </c>
      <c r="F14" s="5">
        <f t="shared" si="0"/>
        <v>39800</v>
      </c>
      <c r="G14" s="5">
        <f t="shared" si="4"/>
        <v>1990</v>
      </c>
      <c r="H14" s="5">
        <f t="shared" si="1"/>
        <v>37810</v>
      </c>
      <c r="I14" s="5">
        <f t="shared" si="2"/>
        <v>7183.9</v>
      </c>
      <c r="J14" s="5">
        <f t="shared" si="3"/>
        <v>1323.3500000000001</v>
      </c>
      <c r="K14" s="5">
        <f t="shared" si="5"/>
        <v>43670.55</v>
      </c>
    </row>
    <row r="15" spans="1:11" ht="15.75" x14ac:dyDescent="0.25">
      <c r="A15" s="4">
        <v>674</v>
      </c>
      <c r="B15" s="4" t="s">
        <v>21</v>
      </c>
      <c r="C15" s="4" t="s">
        <v>28</v>
      </c>
      <c r="D15" s="4">
        <v>20</v>
      </c>
      <c r="E15" s="5">
        <v>6986</v>
      </c>
      <c r="F15" s="5">
        <f t="shared" si="0"/>
        <v>139720</v>
      </c>
      <c r="G15" s="5">
        <f t="shared" si="4"/>
        <v>6986</v>
      </c>
      <c r="H15" s="5">
        <f t="shared" si="1"/>
        <v>132734</v>
      </c>
      <c r="I15" s="5">
        <f t="shared" si="2"/>
        <v>25219.46</v>
      </c>
      <c r="J15" s="5">
        <f t="shared" si="3"/>
        <v>4645.6900000000005</v>
      </c>
      <c r="K15" s="5">
        <f t="shared" si="5"/>
        <v>153307.76999999999</v>
      </c>
    </row>
  </sheetData>
  <mergeCells count="3">
    <mergeCell ref="A1:B5"/>
    <mergeCell ref="C1:K3"/>
    <mergeCell ref="C4:K5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MAZO</dc:creator>
  <cp:lastModifiedBy>MICHAEL MAZO</cp:lastModifiedBy>
  <dcterms:created xsi:type="dcterms:W3CDTF">2018-10-12T21:22:51Z</dcterms:created>
  <dcterms:modified xsi:type="dcterms:W3CDTF">2018-10-12T21:46:21Z</dcterms:modified>
</cp:coreProperties>
</file>